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myaginaem\Desktop\ДОКУМЕНТАЦИЯ\Конкурсы 2021 год\КА-235_2021 Новогодние подарки КА-146\КА-235 Новогодние подарки\"/>
    </mc:Choice>
  </mc:AlternateContent>
  <bookViews>
    <workbookView xWindow="240" yWindow="90" windowWidth="20640" windowHeight="11760"/>
  </bookViews>
  <sheets>
    <sheet name="Лист1" sheetId="2" r:id="rId1"/>
    <sheet name="Лист2" sheetId="3" r:id="rId2"/>
  </sheets>
  <calcPr calcId="162913" refMode="R1C1"/>
</workbook>
</file>

<file path=xl/calcChain.xml><?xml version="1.0" encoding="utf-8"?>
<calcChain xmlns="http://schemas.openxmlformats.org/spreadsheetml/2006/main">
  <c r="E24" i="2" l="1"/>
  <c r="E23" i="2"/>
  <c r="E22" i="2"/>
  <c r="D52" i="2"/>
  <c r="F55" i="2"/>
  <c r="E57" i="2" l="1"/>
  <c r="F56" i="2"/>
  <c r="F57" i="2" l="1"/>
</calcChain>
</file>

<file path=xl/sharedStrings.xml><?xml version="1.0" encoding="utf-8"?>
<sst xmlns="http://schemas.openxmlformats.org/spreadsheetml/2006/main" count="68" uniqueCount="64">
  <si>
    <t>Наименование ТМЦ</t>
  </si>
  <si>
    <t>Примечание</t>
  </si>
  <si>
    <t>№ П/П</t>
  </si>
  <si>
    <t>Ед.изм.</t>
  </si>
  <si>
    <t>Цена, без НДС</t>
  </si>
  <si>
    <t>ИНН поставщика:</t>
  </si>
  <si>
    <t>Поставщик:</t>
  </si>
  <si>
    <t>Дата:</t>
  </si>
  <si>
    <t>Код валюты:</t>
  </si>
  <si>
    <t>Условия оплаты</t>
  </si>
  <si>
    <t>Транспортные расходы (включены, не включены)</t>
  </si>
  <si>
    <t>Производитель предложенной продукции</t>
  </si>
  <si>
    <t>Гарантийный срок</t>
  </si>
  <si>
    <t>Комментарии:</t>
  </si>
  <si>
    <t>Руководитель    _________________________/________________________________</t>
  </si>
  <si>
    <t xml:space="preserve">                                                 (подпись)                                             (ФИО)</t>
  </si>
  <si>
    <t>М.П.</t>
  </si>
  <si>
    <t>Кол-во</t>
  </si>
  <si>
    <t>Общая сумма с НДС:</t>
  </si>
  <si>
    <t>Итого без НДС:</t>
  </si>
  <si>
    <t>Сумма НДС:</t>
  </si>
  <si>
    <t xml:space="preserve">Адрес местонахождения  склада Поставщика </t>
  </si>
  <si>
    <t>шт.</t>
  </si>
  <si>
    <t xml:space="preserve">приложение №2 </t>
  </si>
  <si>
    <t>Телефон:</t>
  </si>
  <si>
    <t>Email:</t>
  </si>
  <si>
    <t>Подарок детский новогодний</t>
  </si>
  <si>
    <t>Состав подарка</t>
  </si>
  <si>
    <t>Производитель</t>
  </si>
  <si>
    <t>Кол-во, шт</t>
  </si>
  <si>
    <t>Вес ед, гр</t>
  </si>
  <si>
    <t>Вес общий, гр</t>
  </si>
  <si>
    <t>Конфеты</t>
  </si>
  <si>
    <t>ИТОГО:</t>
  </si>
  <si>
    <t>Упаковка, дополнительные вложения в каждый подарок</t>
  </si>
  <si>
    <t>Цена за ед, без НДС</t>
  </si>
  <si>
    <t>Сумма, с учетом НДС</t>
  </si>
  <si>
    <t>Способ доставки (самовывоз, доставка до склада)</t>
  </si>
  <si>
    <t>Готовность подписать договор в редакции ООО "КраМЗ-Авто" (да/нет)</t>
  </si>
  <si>
    <t xml:space="preserve"> Коммерческое предложение на поставку детских новогодних подарков для  ООО "КраМЗ-Авто" в 2021 году</t>
  </si>
  <si>
    <t>Упаковка с новогодним принтом</t>
  </si>
  <si>
    <t>Пазлы, либо карточная игра</t>
  </si>
  <si>
    <t>Штучная продукция</t>
  </si>
  <si>
    <t>Шоколад 100 грамм</t>
  </si>
  <si>
    <t>Шоколадный батончик 40 грамм</t>
  </si>
  <si>
    <t>Фигурный шоколад</t>
  </si>
  <si>
    <t>Укрупнённая конфета</t>
  </si>
  <si>
    <t>Десерт</t>
  </si>
  <si>
    <t>Мармелад 15 грамм</t>
  </si>
  <si>
    <t>Леденец на палочке</t>
  </si>
  <si>
    <t>С вафельным корпусом 3 вида</t>
  </si>
  <si>
    <t>С куполообразным корпусом 3 вида</t>
  </si>
  <si>
    <t>С пралиновым корпусом 5 вида</t>
  </si>
  <si>
    <t>Вафельные шарики с кремовой начинкой 3 вида</t>
  </si>
  <si>
    <t>Грильяж 2 вида</t>
  </si>
  <si>
    <t>Нуга</t>
  </si>
  <si>
    <t>С комбинированным корпусом</t>
  </si>
  <si>
    <t>Со сбивным корпусом 2 вида</t>
  </si>
  <si>
    <t>С желейным корпусом</t>
  </si>
  <si>
    <t>Со светлым помадным корпусом 2 вида</t>
  </si>
  <si>
    <t>С тёмным помадным корпусом 2 вида</t>
  </si>
  <si>
    <t>С молочным корпусом</t>
  </si>
  <si>
    <t>С кремовой начинкой</t>
  </si>
  <si>
    <t>Батончики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</si>
</sst>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</font>
    <font>
      <sz val="10"/>
      <name val="Helv"/>
      <family val="2"/>
    </font>
    <font>
      <sz val="10"/>
      <name val="Arial Cyr"/>
      <charset val="204"/>
    </font>
    <font>
      <b/>
      <i/>
      <sz val="9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3" fillId="0" borderId="0">
      <alignment horizontal="left"/>
    </xf>
    <xf numFmtId="0" fontId="4" fillId="0" borderId="0"/>
  </cellStyleXfs>
  <cellXfs count="57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2" fillId="2" borderId="3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top" wrapText="1" indent="2"/>
    </xf>
    <xf numFmtId="0" fontId="7" fillId="0" borderId="1" xfId="0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6" fillId="4" borderId="10" xfId="1" applyFont="1" applyFill="1" applyBorder="1" applyAlignment="1">
      <alignment horizontal="center" vertical="center" wrapText="1"/>
    </xf>
    <xf numFmtId="0" fontId="6" fillId="4" borderId="11" xfId="1" applyFont="1" applyFill="1" applyBorder="1" applyAlignment="1">
      <alignment horizontal="center" vertical="center" wrapText="1"/>
    </xf>
    <xf numFmtId="2" fontId="6" fillId="4" borderId="11" xfId="1" applyNumberFormat="1" applyFont="1" applyFill="1" applyBorder="1" applyAlignment="1">
      <alignment horizontal="center" vertical="center" wrapText="1"/>
    </xf>
    <xf numFmtId="2" fontId="6" fillId="4" borderId="12" xfId="1" applyNumberFormat="1" applyFont="1" applyFill="1" applyBorder="1" applyAlignment="1">
      <alignment horizontal="center" vertical="center" wrapText="1"/>
    </xf>
    <xf numFmtId="2" fontId="8" fillId="0" borderId="1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8" fillId="3" borderId="8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164" fontId="8" fillId="3" borderId="11" xfId="0" applyNumberFormat="1" applyFont="1" applyFill="1" applyBorder="1" applyAlignment="1">
      <alignment horizontal="center" vertical="center" wrapText="1"/>
    </xf>
    <xf numFmtId="164" fontId="8" fillId="3" borderId="12" xfId="0" applyNumberFormat="1" applyFont="1" applyFill="1" applyBorder="1" applyAlignment="1">
      <alignment horizontal="center" vertical="center" wrapText="1"/>
    </xf>
    <xf numFmtId="0" fontId="7" fillId="0" borderId="14" xfId="0" applyFont="1" applyBorder="1"/>
    <xf numFmtId="0" fontId="10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/>
    </xf>
    <xf numFmtId="0" fontId="10" fillId="0" borderId="14" xfId="0" applyFont="1" applyBorder="1" applyAlignment="1">
      <alignment horizontal="justify" vertical="center"/>
    </xf>
    <xf numFmtId="0" fontId="8" fillId="0" borderId="17" xfId="0" applyFont="1" applyFill="1" applyBorder="1" applyAlignment="1">
      <alignment vertical="center" wrapText="1"/>
    </xf>
    <xf numFmtId="0" fontId="8" fillId="0" borderId="18" xfId="0" applyFont="1" applyFill="1" applyBorder="1" applyAlignment="1">
      <alignment horizontal="center" vertical="center" wrapText="1"/>
    </xf>
    <xf numFmtId="2" fontId="8" fillId="0" borderId="18" xfId="0" applyNumberFormat="1" applyFont="1" applyFill="1" applyBorder="1" applyAlignment="1">
      <alignment horizontal="center" vertical="center"/>
    </xf>
    <xf numFmtId="2" fontId="8" fillId="0" borderId="19" xfId="0" applyNumberFormat="1" applyFont="1" applyFill="1" applyBorder="1" applyAlignment="1">
      <alignment horizontal="center" vertical="center"/>
    </xf>
    <xf numFmtId="164" fontId="7" fillId="0" borderId="20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justify" vertical="center"/>
    </xf>
    <xf numFmtId="0" fontId="11" fillId="0" borderId="14" xfId="0" applyFont="1" applyBorder="1" applyAlignment="1">
      <alignment horizontal="justify" vertical="center"/>
    </xf>
    <xf numFmtId="0" fontId="7" fillId="0" borderId="1" xfId="0" applyFont="1" applyBorder="1" applyAlignment="1">
      <alignment horizontal="center"/>
    </xf>
    <xf numFmtId="0" fontId="8" fillId="5" borderId="10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6" fillId="5" borderId="15" xfId="1" applyFont="1" applyFill="1" applyBorder="1" applyAlignment="1">
      <alignment horizontal="center" vertical="center" wrapText="1"/>
    </xf>
    <xf numFmtId="0" fontId="6" fillId="5" borderId="0" xfId="1" applyFont="1" applyFill="1" applyBorder="1" applyAlignment="1">
      <alignment horizontal="center" vertical="center" wrapText="1"/>
    </xf>
    <xf numFmtId="0" fontId="6" fillId="5" borderId="16" xfId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right" vertical="center" wrapText="1"/>
    </xf>
    <xf numFmtId="0" fontId="8" fillId="0" borderId="3" xfId="0" applyNumberFormat="1" applyFont="1" applyBorder="1" applyAlignment="1">
      <alignment horizontal="right" vertical="center" wrapText="1"/>
    </xf>
    <xf numFmtId="0" fontId="8" fillId="0" borderId="9" xfId="0" applyNumberFormat="1" applyFont="1" applyBorder="1" applyAlignment="1">
      <alignment horizontal="right" vertical="center" wrapText="1"/>
    </xf>
    <xf numFmtId="0" fontId="8" fillId="0" borderId="2" xfId="0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/>
    </xf>
    <xf numFmtId="0" fontId="8" fillId="0" borderId="9" xfId="0" applyFont="1" applyBorder="1" applyAlignment="1">
      <alignment horizontal="right"/>
    </xf>
    <xf numFmtId="0" fontId="8" fillId="0" borderId="2" xfId="0" applyFont="1" applyBorder="1" applyAlignment="1">
      <alignment horizontal="right"/>
    </xf>
    <xf numFmtId="0" fontId="9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常规_Sheet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342900</xdr:colOff>
      <xdr:row>22</xdr:row>
      <xdr:rowOff>28575</xdr:rowOff>
    </xdr:to>
    <xdr:sp macro="" textlink="">
      <xdr:nvSpPr>
        <xdr:cNvPr id="1044" name="AutoShape 167" descr="D:\Program Files\Tencent\QQ\Users\641542347\Image\YT56EBX9F%_%A6DYJM9X.jpg"/>
        <xdr:cNvSpPr>
          <a:spLocks noChangeAspect="1" noChangeArrowheads="1"/>
        </xdr:cNvSpPr>
      </xdr:nvSpPr>
      <xdr:spPr bwMode="auto">
        <a:xfrm>
          <a:off x="542925" y="4219575"/>
          <a:ext cx="3429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tabSelected="1" topLeftCell="A25" zoomScaleNormal="100" workbookViewId="0">
      <selection activeCell="E25" sqref="E25"/>
    </sheetView>
  </sheetViews>
  <sheetFormatPr defaultRowHeight="12" x14ac:dyDescent="0.2"/>
  <cols>
    <col min="1" max="1" width="8.140625" style="3" customWidth="1"/>
    <col min="2" max="2" width="57.85546875" style="3" customWidth="1"/>
    <col min="3" max="3" width="21.5703125" style="8" customWidth="1"/>
    <col min="4" max="4" width="13.42578125" style="8" customWidth="1"/>
    <col min="5" max="5" width="10.7109375" style="8" customWidth="1"/>
    <col min="6" max="6" width="16.140625" style="3" customWidth="1"/>
    <col min="7" max="7" width="16" style="3" customWidth="1"/>
    <col min="8" max="16384" width="9.140625" style="3"/>
  </cols>
  <sheetData>
    <row r="1" spans="1:6" x14ac:dyDescent="0.2">
      <c r="E1" s="8" t="s">
        <v>23</v>
      </c>
    </row>
    <row r="3" spans="1:6" ht="42" customHeight="1" x14ac:dyDescent="0.2">
      <c r="A3" s="56" t="s">
        <v>39</v>
      </c>
      <c r="B3" s="56"/>
      <c r="C3" s="56"/>
      <c r="D3" s="56"/>
      <c r="E3" s="56"/>
    </row>
    <row r="5" spans="1:6" ht="12.75" x14ac:dyDescent="0.2">
      <c r="A5" s="48" t="s">
        <v>5</v>
      </c>
      <c r="B5" s="49"/>
      <c r="C5" s="41"/>
      <c r="D5" s="41"/>
      <c r="E5" s="41"/>
      <c r="F5" s="41"/>
    </row>
    <row r="6" spans="1:6" ht="12.75" x14ac:dyDescent="0.2">
      <c r="A6" s="48" t="s">
        <v>6</v>
      </c>
      <c r="B6" s="49"/>
      <c r="C6" s="41"/>
      <c r="D6" s="41"/>
      <c r="E6" s="41"/>
      <c r="F6" s="41"/>
    </row>
    <row r="7" spans="1:6" ht="12.75" x14ac:dyDescent="0.2">
      <c r="A7" s="6"/>
      <c r="B7" s="7" t="s">
        <v>24</v>
      </c>
      <c r="C7" s="41"/>
      <c r="D7" s="41"/>
      <c r="E7" s="41"/>
      <c r="F7" s="41"/>
    </row>
    <row r="8" spans="1:6" ht="12.75" x14ac:dyDescent="0.2">
      <c r="A8" s="6"/>
      <c r="B8" s="7" t="s">
        <v>25</v>
      </c>
      <c r="C8" s="41"/>
      <c r="D8" s="41"/>
      <c r="E8" s="41"/>
      <c r="F8" s="41"/>
    </row>
    <row r="9" spans="1:6" ht="12.75" x14ac:dyDescent="0.2">
      <c r="A9" s="48" t="s">
        <v>7</v>
      </c>
      <c r="B9" s="49"/>
      <c r="C9" s="41"/>
      <c r="D9" s="41"/>
      <c r="E9" s="41"/>
      <c r="F9" s="41"/>
    </row>
    <row r="10" spans="1:6" ht="12.75" x14ac:dyDescent="0.2">
      <c r="A10" s="48" t="s">
        <v>8</v>
      </c>
      <c r="B10" s="49"/>
      <c r="C10" s="41"/>
      <c r="D10" s="41"/>
      <c r="E10" s="41"/>
      <c r="F10" s="41"/>
    </row>
    <row r="11" spans="1:6" ht="12.75" x14ac:dyDescent="0.2">
      <c r="A11" s="48" t="s">
        <v>9</v>
      </c>
      <c r="B11" s="49"/>
      <c r="C11" s="41"/>
      <c r="D11" s="41"/>
      <c r="E11" s="41"/>
      <c r="F11" s="41"/>
    </row>
    <row r="12" spans="1:6" ht="12.75" x14ac:dyDescent="0.2">
      <c r="A12" s="48" t="s">
        <v>10</v>
      </c>
      <c r="B12" s="49"/>
      <c r="C12" s="41"/>
      <c r="D12" s="41"/>
      <c r="E12" s="41"/>
      <c r="F12" s="41"/>
    </row>
    <row r="13" spans="1:6" ht="12.75" x14ac:dyDescent="0.2">
      <c r="A13" s="48" t="s">
        <v>37</v>
      </c>
      <c r="B13" s="49"/>
      <c r="C13" s="41"/>
      <c r="D13" s="41"/>
      <c r="E13" s="41"/>
      <c r="F13" s="41"/>
    </row>
    <row r="14" spans="1:6" ht="12.75" x14ac:dyDescent="0.2">
      <c r="A14" s="48" t="s">
        <v>11</v>
      </c>
      <c r="B14" s="49"/>
      <c r="C14" s="41"/>
      <c r="D14" s="41"/>
      <c r="E14" s="41"/>
      <c r="F14" s="41"/>
    </row>
    <row r="15" spans="1:6" ht="12.75" x14ac:dyDescent="0.2">
      <c r="A15" s="6"/>
      <c r="B15" s="7" t="s">
        <v>21</v>
      </c>
      <c r="C15" s="41"/>
      <c r="D15" s="41"/>
      <c r="E15" s="41"/>
      <c r="F15" s="41"/>
    </row>
    <row r="16" spans="1:6" ht="12.75" x14ac:dyDescent="0.2">
      <c r="A16" s="48" t="s">
        <v>12</v>
      </c>
      <c r="B16" s="49"/>
      <c r="C16" s="41"/>
      <c r="D16" s="41"/>
      <c r="E16" s="41"/>
      <c r="F16" s="41"/>
    </row>
    <row r="17" spans="1:6" ht="12.75" x14ac:dyDescent="0.2">
      <c r="A17" s="48" t="s">
        <v>38</v>
      </c>
      <c r="B17" s="49"/>
      <c r="C17" s="41"/>
      <c r="D17" s="41"/>
      <c r="E17" s="41"/>
      <c r="F17" s="41"/>
    </row>
    <row r="18" spans="1:6" ht="12.75" x14ac:dyDescent="0.2">
      <c r="A18" s="48" t="s">
        <v>13</v>
      </c>
      <c r="B18" s="49"/>
      <c r="C18" s="41"/>
      <c r="D18" s="41"/>
      <c r="E18" s="41"/>
      <c r="F18" s="41"/>
    </row>
    <row r="20" spans="1:6" ht="24" x14ac:dyDescent="0.2">
      <c r="A20" s="1" t="s">
        <v>2</v>
      </c>
      <c r="B20" s="1" t="s">
        <v>0</v>
      </c>
      <c r="C20" s="1" t="s">
        <v>3</v>
      </c>
      <c r="D20" s="1" t="s">
        <v>17</v>
      </c>
      <c r="E20" s="1" t="s">
        <v>4</v>
      </c>
      <c r="F20" s="2" t="s">
        <v>1</v>
      </c>
    </row>
    <row r="21" spans="1:6" x14ac:dyDescent="0.2">
      <c r="A21" s="4">
        <v>1</v>
      </c>
      <c r="B21" s="10" t="s">
        <v>26</v>
      </c>
      <c r="C21" s="9" t="s">
        <v>22</v>
      </c>
      <c r="D21" s="4">
        <v>265</v>
      </c>
      <c r="E21" s="5">
        <v>750</v>
      </c>
      <c r="F21" s="5"/>
    </row>
    <row r="22" spans="1:6" ht="12" customHeight="1" x14ac:dyDescent="0.2">
      <c r="A22" s="50" t="s">
        <v>19</v>
      </c>
      <c r="B22" s="51"/>
      <c r="C22" s="51"/>
      <c r="D22" s="52"/>
      <c r="E22" s="5">
        <f>D21*E21</f>
        <v>198750</v>
      </c>
      <c r="F22" s="5"/>
    </row>
    <row r="23" spans="1:6" ht="12" customHeight="1" x14ac:dyDescent="0.2">
      <c r="A23" s="50" t="s">
        <v>20</v>
      </c>
      <c r="B23" s="51"/>
      <c r="C23" s="51"/>
      <c r="D23" s="52"/>
      <c r="E23" s="5">
        <f>E22*20%</f>
        <v>39750</v>
      </c>
      <c r="F23" s="5"/>
    </row>
    <row r="24" spans="1:6" x14ac:dyDescent="0.2">
      <c r="A24" s="53" t="s">
        <v>18</v>
      </c>
      <c r="B24" s="54"/>
      <c r="C24" s="54"/>
      <c r="D24" s="55"/>
      <c r="E24" s="5">
        <f>E22+E23</f>
        <v>238500</v>
      </c>
      <c r="F24" s="5"/>
    </row>
    <row r="25" spans="1:6" ht="12.75" thickBot="1" x14ac:dyDescent="0.25"/>
    <row r="26" spans="1:6" ht="29.25" customHeight="1" thickBot="1" x14ac:dyDescent="0.25">
      <c r="B26" s="24" t="s">
        <v>27</v>
      </c>
      <c r="C26" s="25" t="s">
        <v>28</v>
      </c>
      <c r="D26" s="25" t="s">
        <v>29</v>
      </c>
      <c r="E26" s="26" t="s">
        <v>30</v>
      </c>
      <c r="F26" s="27" t="s">
        <v>31</v>
      </c>
    </row>
    <row r="27" spans="1:6" ht="15" customHeight="1" thickBot="1" x14ac:dyDescent="0.25">
      <c r="B27" s="42" t="s">
        <v>32</v>
      </c>
      <c r="C27" s="43"/>
      <c r="D27" s="43"/>
      <c r="E27" s="43"/>
      <c r="F27" s="44"/>
    </row>
    <row r="28" spans="1:6" ht="15.75" x14ac:dyDescent="0.2">
      <c r="B28" s="40" t="s">
        <v>42</v>
      </c>
      <c r="C28" s="39"/>
      <c r="D28" s="30"/>
      <c r="E28" s="37"/>
      <c r="F28" s="31"/>
    </row>
    <row r="29" spans="1:6" ht="12.75" x14ac:dyDescent="0.2">
      <c r="B29" s="32" t="s">
        <v>43</v>
      </c>
      <c r="C29" s="30"/>
      <c r="D29" s="30">
        <v>1</v>
      </c>
      <c r="E29" s="38"/>
      <c r="F29" s="12"/>
    </row>
    <row r="30" spans="1:6" ht="12.75" x14ac:dyDescent="0.2">
      <c r="B30" s="32" t="s">
        <v>44</v>
      </c>
      <c r="C30" s="30"/>
      <c r="D30" s="30">
        <v>1</v>
      </c>
      <c r="E30" s="38"/>
      <c r="F30" s="12"/>
    </row>
    <row r="31" spans="1:6" ht="12.75" x14ac:dyDescent="0.2">
      <c r="B31" s="32" t="s">
        <v>45</v>
      </c>
      <c r="C31" s="30"/>
      <c r="D31" s="30">
        <v>1</v>
      </c>
      <c r="E31" s="38"/>
      <c r="F31" s="12"/>
    </row>
    <row r="32" spans="1:6" ht="12.75" x14ac:dyDescent="0.2">
      <c r="B32" s="32" t="s">
        <v>46</v>
      </c>
      <c r="C32" s="30"/>
      <c r="D32" s="30">
        <v>1</v>
      </c>
      <c r="E32" s="38"/>
      <c r="F32" s="12"/>
    </row>
    <row r="33" spans="2:6" ht="12.75" x14ac:dyDescent="0.2">
      <c r="B33" s="32" t="s">
        <v>47</v>
      </c>
      <c r="C33" s="30"/>
      <c r="D33" s="30">
        <v>1</v>
      </c>
      <c r="E33" s="38"/>
      <c r="F33" s="12"/>
    </row>
    <row r="34" spans="2:6" ht="12.75" x14ac:dyDescent="0.2">
      <c r="B34" s="32" t="s">
        <v>48</v>
      </c>
      <c r="C34" s="30"/>
      <c r="D34" s="30">
        <v>1</v>
      </c>
      <c r="E34" s="38"/>
      <c r="F34" s="12"/>
    </row>
    <row r="35" spans="2:6" ht="12.75" x14ac:dyDescent="0.2">
      <c r="B35" s="32" t="s">
        <v>49</v>
      </c>
      <c r="C35" s="30"/>
      <c r="D35" s="30">
        <v>1</v>
      </c>
      <c r="E35" s="38"/>
      <c r="F35" s="12"/>
    </row>
    <row r="36" spans="2:6" ht="15.75" x14ac:dyDescent="0.2">
      <c r="B36" s="40" t="s">
        <v>32</v>
      </c>
      <c r="C36" s="30"/>
      <c r="D36" s="30"/>
      <c r="E36" s="38"/>
      <c r="F36" s="12"/>
    </row>
    <row r="37" spans="2:6" ht="12.75" x14ac:dyDescent="0.2">
      <c r="B37" s="32" t="s">
        <v>50</v>
      </c>
      <c r="C37" s="30"/>
      <c r="D37" s="30">
        <v>6</v>
      </c>
      <c r="E37" s="38"/>
      <c r="F37" s="12"/>
    </row>
    <row r="38" spans="2:6" ht="12.75" x14ac:dyDescent="0.2">
      <c r="B38" s="32" t="s">
        <v>51</v>
      </c>
      <c r="C38" s="30"/>
      <c r="D38" s="30">
        <v>6</v>
      </c>
      <c r="E38" s="38"/>
      <c r="F38" s="12"/>
    </row>
    <row r="39" spans="2:6" ht="12.75" x14ac:dyDescent="0.2">
      <c r="B39" s="32" t="s">
        <v>52</v>
      </c>
      <c r="C39" s="30"/>
      <c r="D39" s="30">
        <v>9</v>
      </c>
      <c r="E39" s="38"/>
      <c r="F39" s="12"/>
    </row>
    <row r="40" spans="2:6" ht="12.75" x14ac:dyDescent="0.2">
      <c r="B40" s="32" t="s">
        <v>53</v>
      </c>
      <c r="C40" s="30"/>
      <c r="D40" s="30">
        <v>3</v>
      </c>
      <c r="E40" s="38"/>
      <c r="F40" s="12"/>
    </row>
    <row r="41" spans="2:6" ht="12.75" x14ac:dyDescent="0.2">
      <c r="B41" s="32" t="s">
        <v>54</v>
      </c>
      <c r="C41" s="30"/>
      <c r="D41" s="30">
        <v>4</v>
      </c>
      <c r="E41" s="38"/>
      <c r="F41" s="12"/>
    </row>
    <row r="42" spans="2:6" ht="12.75" x14ac:dyDescent="0.2">
      <c r="B42" s="32" t="s">
        <v>55</v>
      </c>
      <c r="C42" s="30"/>
      <c r="D42" s="30">
        <v>2</v>
      </c>
      <c r="E42" s="38"/>
      <c r="F42" s="12"/>
    </row>
    <row r="43" spans="2:6" ht="12.75" x14ac:dyDescent="0.2">
      <c r="B43" s="32" t="s">
        <v>56</v>
      </c>
      <c r="C43" s="30"/>
      <c r="D43" s="30">
        <v>1</v>
      </c>
      <c r="E43" s="38"/>
      <c r="F43" s="12"/>
    </row>
    <row r="44" spans="2:6" ht="12.75" x14ac:dyDescent="0.2">
      <c r="B44" s="32" t="s">
        <v>57</v>
      </c>
      <c r="C44" s="30"/>
      <c r="D44" s="30">
        <v>3</v>
      </c>
      <c r="E44" s="38"/>
      <c r="F44" s="12"/>
    </row>
    <row r="45" spans="2:6" ht="12.75" x14ac:dyDescent="0.2">
      <c r="B45" s="32" t="s">
        <v>58</v>
      </c>
      <c r="C45" s="30"/>
      <c r="D45" s="30">
        <v>2</v>
      </c>
      <c r="E45" s="38"/>
      <c r="F45" s="12"/>
    </row>
    <row r="46" spans="2:6" ht="12.75" x14ac:dyDescent="0.2">
      <c r="B46" s="32" t="s">
        <v>59</v>
      </c>
      <c r="C46" s="30"/>
      <c r="D46" s="30">
        <v>4</v>
      </c>
      <c r="E46" s="38"/>
      <c r="F46" s="12"/>
    </row>
    <row r="47" spans="2:6" ht="12.75" x14ac:dyDescent="0.2">
      <c r="B47" s="32" t="s">
        <v>60</v>
      </c>
      <c r="C47" s="30"/>
      <c r="D47" s="30">
        <v>4</v>
      </c>
      <c r="E47" s="38"/>
      <c r="F47" s="12"/>
    </row>
    <row r="48" spans="2:6" ht="12.75" x14ac:dyDescent="0.2">
      <c r="B48" s="32" t="s">
        <v>61</v>
      </c>
      <c r="C48" s="30"/>
      <c r="D48" s="30">
        <v>2</v>
      </c>
      <c r="E48" s="38"/>
      <c r="F48" s="12"/>
    </row>
    <row r="49" spans="2:6" ht="12.75" x14ac:dyDescent="0.2">
      <c r="B49" s="32" t="s">
        <v>62</v>
      </c>
      <c r="C49" s="30"/>
      <c r="D49" s="30">
        <v>2</v>
      </c>
      <c r="E49" s="38"/>
      <c r="F49" s="12"/>
    </row>
    <row r="50" spans="2:6" ht="12.75" x14ac:dyDescent="0.2">
      <c r="B50" s="32" t="s">
        <v>63</v>
      </c>
      <c r="C50" s="30"/>
      <c r="D50" s="30">
        <v>2</v>
      </c>
      <c r="E50" s="38"/>
      <c r="F50" s="12"/>
    </row>
    <row r="51" spans="2:6" ht="13.5" thickBot="1" x14ac:dyDescent="0.25">
      <c r="B51" s="32"/>
      <c r="C51" s="29"/>
      <c r="D51" s="30"/>
      <c r="E51" s="38"/>
      <c r="F51" s="12"/>
    </row>
    <row r="52" spans="2:6" ht="12.75" thickBot="1" x14ac:dyDescent="0.25">
      <c r="B52" s="33" t="s">
        <v>33</v>
      </c>
      <c r="C52" s="34"/>
      <c r="D52" s="35">
        <f>SUM(D29:D51)</f>
        <v>57</v>
      </c>
      <c r="E52" s="35"/>
      <c r="F52" s="36">
        <v>1000</v>
      </c>
    </row>
    <row r="53" spans="2:6" ht="12.75" thickBot="1" x14ac:dyDescent="0.25">
      <c r="B53" s="45" t="s">
        <v>34</v>
      </c>
      <c r="C53" s="46"/>
      <c r="D53" s="46"/>
      <c r="E53" s="46"/>
      <c r="F53" s="47"/>
    </row>
    <row r="54" spans="2:6" ht="24" x14ac:dyDescent="0.2">
      <c r="B54" s="18"/>
      <c r="C54" s="19" t="s">
        <v>28</v>
      </c>
      <c r="D54" s="20" t="s">
        <v>17</v>
      </c>
      <c r="E54" s="20" t="s">
        <v>35</v>
      </c>
      <c r="F54" s="21" t="s">
        <v>36</v>
      </c>
    </row>
    <row r="55" spans="2:6" x14ac:dyDescent="0.2">
      <c r="B55" s="28" t="s">
        <v>40</v>
      </c>
      <c r="C55" s="23"/>
      <c r="D55" s="16">
        <v>265</v>
      </c>
      <c r="E55" s="17">
        <v>750</v>
      </c>
      <c r="F55" s="12">
        <f>D55*E55*1.2</f>
        <v>238500</v>
      </c>
    </row>
    <row r="56" spans="2:6" x14ac:dyDescent="0.2">
      <c r="B56" s="28" t="s">
        <v>41</v>
      </c>
      <c r="C56" s="11"/>
      <c r="D56" s="16">
        <v>265</v>
      </c>
      <c r="E56" s="17"/>
      <c r="F56" s="12">
        <f>D56*E56*1.18</f>
        <v>0</v>
      </c>
    </row>
    <row r="57" spans="2:6" ht="12.75" thickBot="1" x14ac:dyDescent="0.25">
      <c r="B57" s="13" t="s">
        <v>33</v>
      </c>
      <c r="C57" s="14"/>
      <c r="D57" s="15"/>
      <c r="E57" s="15">
        <f>SUM(E55:E56)</f>
        <v>750</v>
      </c>
      <c r="F57" s="22">
        <f>SUM(F55:F56)</f>
        <v>238500</v>
      </c>
    </row>
    <row r="60" spans="2:6" x14ac:dyDescent="0.2">
      <c r="B60" s="3" t="s">
        <v>14</v>
      </c>
    </row>
    <row r="61" spans="2:6" x14ac:dyDescent="0.2">
      <c r="B61" s="3" t="s">
        <v>15</v>
      </c>
    </row>
    <row r="63" spans="2:6" x14ac:dyDescent="0.2">
      <c r="B63" s="3" t="s">
        <v>16</v>
      </c>
    </row>
  </sheetData>
  <protectedRanges>
    <protectedRange sqref="B60 C21:D23 C5:E18" name="Диапазон1"/>
  </protectedRanges>
  <mergeCells count="31">
    <mergeCell ref="A3:E3"/>
    <mergeCell ref="A5:B5"/>
    <mergeCell ref="A6:B6"/>
    <mergeCell ref="A10:B10"/>
    <mergeCell ref="A16:B16"/>
    <mergeCell ref="A14:B14"/>
    <mergeCell ref="A11:B11"/>
    <mergeCell ref="A12:B12"/>
    <mergeCell ref="A9:B9"/>
    <mergeCell ref="A13:B13"/>
    <mergeCell ref="C5:F5"/>
    <mergeCell ref="C6:F6"/>
    <mergeCell ref="C7:F7"/>
    <mergeCell ref="C8:F8"/>
    <mergeCell ref="C9:F9"/>
    <mergeCell ref="C10:F10"/>
    <mergeCell ref="B27:F27"/>
    <mergeCell ref="B53:F53"/>
    <mergeCell ref="A17:B17"/>
    <mergeCell ref="A18:B18"/>
    <mergeCell ref="A22:D22"/>
    <mergeCell ref="A23:D23"/>
    <mergeCell ref="A24:D24"/>
    <mergeCell ref="C16:F16"/>
    <mergeCell ref="C17:F17"/>
    <mergeCell ref="C18:F18"/>
    <mergeCell ref="C11:F11"/>
    <mergeCell ref="C12:F12"/>
    <mergeCell ref="C13:F13"/>
    <mergeCell ref="C14:F14"/>
    <mergeCell ref="C15:F15"/>
  </mergeCells>
  <pageMargins left="0.11811023622047245" right="0.11811023622047245" top="0.74803149606299213" bottom="0.74803149606299213" header="0.31496062992125984" footer="0.31496062992125984"/>
  <pageSetup paperSize="9" scale="1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Irkutskenergotrans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bogachev_ds</dc:creator>
  <cp:lastModifiedBy>Fomyagina Elena</cp:lastModifiedBy>
  <cp:lastPrinted>2015-10-28T05:46:59Z</cp:lastPrinted>
  <dcterms:created xsi:type="dcterms:W3CDTF">2013-12-19T23:22:18Z</dcterms:created>
  <dcterms:modified xsi:type="dcterms:W3CDTF">2021-11-29T06:45:37Z</dcterms:modified>
</cp:coreProperties>
</file>